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Ioana/1. MDLAP/5. Judetul SATU MARE/Comuna AGRIS - FARA CONTRACT/Anul 2026/"/>
    </mc:Choice>
  </mc:AlternateContent>
  <xr:revisionPtr revIDLastSave="0" documentId="13_ncr:1_{50F1740E-044C-314B-A777-7A5EAB46941D}" xr6:coauthVersionLast="47" xr6:coauthVersionMax="47" xr10:uidLastSave="{00000000-0000-0000-0000-000000000000}"/>
  <bookViews>
    <workbookView xWindow="21840" yWindow="500" windowWidth="29360" windowHeight="23920" xr2:uid="{00000000-000D-0000-FFFF-FFFF00000000}"/>
  </bookViews>
  <sheets>
    <sheet name="Anexa1 (2)" sheetId="5" r:id="rId1"/>
  </sheets>
  <definedNames>
    <definedName name="_xlnm._FilterDatabase" localSheetId="0" hidden="1">'Anexa1 (2)'!$A$1:$G$2</definedName>
    <definedName name="_xlnm.Print_Titles" localSheetId="0">'Anexa1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5" l="1"/>
  <c r="M5" i="5"/>
  <c r="J5" i="5"/>
  <c r="O15" i="5" l="1"/>
  <c r="M15" i="5"/>
  <c r="F15" i="5"/>
  <c r="E15" i="5"/>
  <c r="G15" i="5"/>
  <c r="G4" i="5"/>
  <c r="O8" i="5" l="1"/>
  <c r="K15" i="5" l="1"/>
  <c r="J7" i="5"/>
  <c r="J6" i="5"/>
  <c r="N15" i="5"/>
  <c r="J15" i="5" l="1"/>
  <c r="L7" i="5"/>
  <c r="L15" i="5" s="1"/>
</calcChain>
</file>

<file path=xl/sharedStrings.xml><?xml version="1.0" encoding="utf-8"?>
<sst xmlns="http://schemas.openxmlformats.org/spreadsheetml/2006/main" count="35" uniqueCount="29">
  <si>
    <t>Nr. crt.</t>
  </si>
  <si>
    <t>Consiliul Județean</t>
  </si>
  <si>
    <t>Unitate Administrativ-Teritorială</t>
  </si>
  <si>
    <t>TOTAL</t>
  </si>
  <si>
    <t>Valoarea totală a contractului, inclusiv acte adiționale, lei cu TVA</t>
  </si>
  <si>
    <t>buget local</t>
  </si>
  <si>
    <t>Nr. contract + acte aditionale PUG/data</t>
  </si>
  <si>
    <t>Valoarea totală decontată pentru elaborare PUG, lei cu TVA</t>
  </si>
  <si>
    <t>noi</t>
  </si>
  <si>
    <t>în continuare</t>
  </si>
  <si>
    <t xml:space="preserve">Valoarea  totală lei cu TVA solicitată </t>
  </si>
  <si>
    <t>Tip servicii
 elaborare PUG si RLU</t>
  </si>
  <si>
    <t xml:space="preserve"> Valoarea totală lei cu TVA necesară pentru finalizarea PUG,
 din care:</t>
  </si>
  <si>
    <t>3=4+5+8+13</t>
  </si>
  <si>
    <t>8=9+10+11+12</t>
  </si>
  <si>
    <t xml:space="preserve"> buget de stat (MDLPA)</t>
  </si>
  <si>
    <t>PRIMAR,</t>
  </si>
  <si>
    <t>X</t>
  </si>
  <si>
    <t>Anul I     2025</t>
  </si>
  <si>
    <t>Anul II     2026</t>
  </si>
  <si>
    <t>Anul III   2027</t>
  </si>
  <si>
    <t>Anul IV     2028</t>
  </si>
  <si>
    <t>Oferta de pret STUDII DE FUNDAMENTARE</t>
  </si>
  <si>
    <t>SATU MARE</t>
  </si>
  <si>
    <t>UAT AGRIȘ</t>
  </si>
  <si>
    <t>Oferta de pret PUG in format GIS</t>
  </si>
  <si>
    <t>Elaborare documentatie in vederea obtinerii avizului APM</t>
  </si>
  <si>
    <t>OSPA și taxe avize</t>
  </si>
  <si>
    <t>Contract de proiectare nr. 1/2016, act aditional prelungire nr. 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</si>
</sst>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Trebuchet MS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Trebuchet MS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6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/>
    <xf numFmtId="43" fontId="4" fillId="4" borderId="7" xfId="2" applyFont="1" applyFill="1" applyBorder="1" applyAlignment="1">
      <alignment horizontal="center" vertical="center"/>
    </xf>
    <xf numFmtId="43" fontId="4" fillId="4" borderId="8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4" xfId="2" applyFont="1" applyBorder="1" applyAlignment="1">
      <alignment horizontal="center" vertical="center"/>
    </xf>
    <xf numFmtId="43" fontId="0" fillId="0" borderId="9" xfId="2" applyFont="1" applyBorder="1" applyAlignment="1">
      <alignment horizontal="center" vertical="center"/>
    </xf>
    <xf numFmtId="43" fontId="0" fillId="0" borderId="10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43" fontId="0" fillId="0" borderId="12" xfId="2" applyFont="1" applyBorder="1" applyAlignment="1">
      <alignment horizontal="center" vertical="center"/>
    </xf>
    <xf numFmtId="43" fontId="0" fillId="0" borderId="13" xfId="2" applyFont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textRotation="90" wrapText="1"/>
    </xf>
    <xf numFmtId="1" fontId="3" fillId="3" borderId="14" xfId="1" applyNumberFormat="1" applyFont="1" applyFill="1" applyBorder="1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 wrapText="1"/>
    </xf>
    <xf numFmtId="49" fontId="3" fillId="3" borderId="9" xfId="1" applyNumberFormat="1" applyFont="1" applyFill="1" applyBorder="1" applyAlignment="1">
      <alignment horizontal="center" vertical="center" textRotation="90" wrapText="1"/>
    </xf>
    <xf numFmtId="4" fontId="3" fillId="3" borderId="9" xfId="1" applyNumberFormat="1" applyFont="1" applyFill="1" applyBorder="1" applyAlignment="1">
      <alignment horizontal="center" vertical="center" textRotation="90" wrapText="1"/>
    </xf>
    <xf numFmtId="4" fontId="3" fillId="3" borderId="17" xfId="0" applyNumberFormat="1" applyFont="1" applyFill="1" applyBorder="1" applyAlignment="1">
      <alignment horizontal="center" vertical="center" wrapText="1"/>
    </xf>
    <xf numFmtId="43" fontId="0" fillId="0" borderId="21" xfId="2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3" fillId="3" borderId="24" xfId="1" applyNumberFormat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wrapText="1"/>
    </xf>
    <xf numFmtId="49" fontId="3" fillId="3" borderId="5" xfId="1" applyNumberFormat="1" applyFont="1" applyFill="1" applyBorder="1" applyAlignment="1">
      <alignment horizontal="center" vertical="center" textRotation="90" wrapText="1"/>
    </xf>
    <xf numFmtId="4" fontId="3" fillId="3" borderId="5" xfId="1" applyNumberFormat="1" applyFont="1" applyFill="1" applyBorder="1" applyAlignment="1">
      <alignment horizontal="center" vertical="center" textRotation="90" wrapText="1"/>
    </xf>
    <xf numFmtId="4" fontId="3" fillId="3" borderId="5" xfId="0" applyNumberFormat="1" applyFont="1" applyFill="1" applyBorder="1" applyAlignment="1">
      <alignment horizontal="center" vertical="center" wrapText="1"/>
    </xf>
    <xf numFmtId="49" fontId="3" fillId="3" borderId="20" xfId="1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6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4" fontId="3" fillId="3" borderId="18" xfId="0" applyNumberFormat="1" applyFont="1" applyFill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1"/>
  <sheetViews>
    <sheetView tabSelected="1" view="pageLayout" topLeftCell="B1" zoomScaleNormal="100" workbookViewId="0">
      <selection activeCell="K19" sqref="K19"/>
    </sheetView>
  </sheetViews>
  <sheetFormatPr baseColWidth="10" defaultColWidth="8.83203125" defaultRowHeight="15" x14ac:dyDescent="0.2"/>
  <cols>
    <col min="1" max="1" width="5.1640625" hidden="1" customWidth="1"/>
    <col min="2" max="2" width="12.5" customWidth="1"/>
    <col min="3" max="3" width="18.33203125" customWidth="1"/>
    <col min="4" max="4" width="14.1640625" customWidth="1"/>
    <col min="5" max="5" width="14.6640625" customWidth="1"/>
    <col min="6" max="10" width="12.5" customWidth="1"/>
    <col min="11" max="14" width="11.5" customWidth="1"/>
    <col min="15" max="15" width="15.6640625" customWidth="1"/>
  </cols>
  <sheetData>
    <row r="1" spans="1:15" ht="135.75" customHeight="1" x14ac:dyDescent="0.2">
      <c r="A1" s="16" t="s">
        <v>0</v>
      </c>
      <c r="B1" s="17" t="s">
        <v>1</v>
      </c>
      <c r="C1" s="18" t="s">
        <v>2</v>
      </c>
      <c r="D1" s="19" t="s">
        <v>6</v>
      </c>
      <c r="E1" s="20" t="s">
        <v>4</v>
      </c>
      <c r="F1" s="43" t="s">
        <v>7</v>
      </c>
      <c r="G1" s="44"/>
      <c r="H1" s="47" t="s">
        <v>11</v>
      </c>
      <c r="I1" s="47"/>
      <c r="J1" s="21" t="s">
        <v>10</v>
      </c>
      <c r="K1" s="43" t="s">
        <v>12</v>
      </c>
      <c r="L1" s="45"/>
      <c r="M1" s="45"/>
      <c r="N1" s="45"/>
      <c r="O1" s="46"/>
    </row>
    <row r="2" spans="1:15" ht="31.5" customHeight="1" thickBot="1" x14ac:dyDescent="0.25">
      <c r="A2" s="16"/>
      <c r="B2" s="27"/>
      <c r="C2" s="28"/>
      <c r="D2" s="29"/>
      <c r="E2" s="30"/>
      <c r="F2" s="31" t="s">
        <v>15</v>
      </c>
      <c r="G2" s="31" t="s">
        <v>5</v>
      </c>
      <c r="H2" s="31" t="s">
        <v>8</v>
      </c>
      <c r="I2" s="31" t="s">
        <v>9</v>
      </c>
      <c r="J2" s="31" t="s">
        <v>15</v>
      </c>
      <c r="K2" s="28" t="s">
        <v>18</v>
      </c>
      <c r="L2" s="28" t="s">
        <v>19</v>
      </c>
      <c r="M2" s="28" t="s">
        <v>20</v>
      </c>
      <c r="N2" s="28" t="s">
        <v>21</v>
      </c>
      <c r="O2" s="32" t="s">
        <v>5</v>
      </c>
    </row>
    <row r="3" spans="1:15" ht="16" thickBot="1" x14ac:dyDescent="0.25">
      <c r="B3" s="33"/>
      <c r="C3" s="34">
        <v>1</v>
      </c>
      <c r="D3" s="35">
        <v>2</v>
      </c>
      <c r="E3" s="35" t="s">
        <v>13</v>
      </c>
      <c r="F3" s="35">
        <v>4</v>
      </c>
      <c r="G3" s="35">
        <v>5</v>
      </c>
      <c r="H3" s="35">
        <v>6</v>
      </c>
      <c r="I3" s="35">
        <v>7</v>
      </c>
      <c r="J3" s="35" t="s">
        <v>14</v>
      </c>
      <c r="K3" s="35">
        <v>9</v>
      </c>
      <c r="L3" s="35">
        <v>10</v>
      </c>
      <c r="M3" s="35">
        <v>11</v>
      </c>
      <c r="N3" s="35">
        <v>12</v>
      </c>
      <c r="O3" s="36">
        <v>13</v>
      </c>
    </row>
    <row r="4" spans="1:15" ht="97" customHeight="1" x14ac:dyDescent="0.2">
      <c r="B4" s="40" t="s">
        <v>23</v>
      </c>
      <c r="C4" s="48" t="s">
        <v>24</v>
      </c>
      <c r="D4" s="37" t="s">
        <v>28</v>
      </c>
      <c r="E4" s="11">
        <v>68237.75</v>
      </c>
      <c r="F4" s="11">
        <v>53681.51</v>
      </c>
      <c r="G4" s="11">
        <f>E4-F4</f>
        <v>14556.239999999998</v>
      </c>
      <c r="H4" s="11"/>
      <c r="I4" s="11" t="s">
        <v>17</v>
      </c>
      <c r="J4" s="11"/>
      <c r="K4" s="11"/>
      <c r="L4" s="11"/>
      <c r="M4" s="11"/>
      <c r="N4" s="11"/>
      <c r="O4" s="12"/>
    </row>
    <row r="5" spans="1:15" ht="44" customHeight="1" x14ac:dyDescent="0.2">
      <c r="B5" s="41"/>
      <c r="C5" s="49"/>
      <c r="D5" s="38" t="s">
        <v>25</v>
      </c>
      <c r="E5" s="1">
        <v>326700</v>
      </c>
      <c r="F5" s="1">
        <v>0</v>
      </c>
      <c r="G5" s="1">
        <v>0</v>
      </c>
      <c r="H5" s="1" t="s">
        <v>17</v>
      </c>
      <c r="I5" s="1"/>
      <c r="J5" s="1">
        <f>E5</f>
        <v>326700</v>
      </c>
      <c r="K5" s="1">
        <v>80000</v>
      </c>
      <c r="L5" s="1">
        <v>220000</v>
      </c>
      <c r="M5" s="1">
        <f>J5-K5-L5</f>
        <v>26700</v>
      </c>
      <c r="N5" s="1"/>
      <c r="O5" s="13"/>
    </row>
    <row r="6" spans="1:15" ht="58" customHeight="1" x14ac:dyDescent="0.2">
      <c r="B6" s="41"/>
      <c r="C6" s="49"/>
      <c r="D6" s="38" t="s">
        <v>22</v>
      </c>
      <c r="E6" s="1">
        <v>320650</v>
      </c>
      <c r="F6" s="1">
        <v>0</v>
      </c>
      <c r="G6" s="1">
        <v>0</v>
      </c>
      <c r="H6" s="1" t="s">
        <v>17</v>
      </c>
      <c r="I6" s="1"/>
      <c r="J6" s="1">
        <f>E6</f>
        <v>320650</v>
      </c>
      <c r="K6" s="1">
        <v>295000</v>
      </c>
      <c r="L6" s="1">
        <f>J6-K6</f>
        <v>25650</v>
      </c>
      <c r="M6" s="1"/>
      <c r="N6" s="1"/>
      <c r="O6" s="13"/>
    </row>
    <row r="7" spans="1:15" ht="65" customHeight="1" x14ac:dyDescent="0.2">
      <c r="B7" s="41"/>
      <c r="C7" s="49"/>
      <c r="D7" s="38" t="s">
        <v>26</v>
      </c>
      <c r="E7" s="1">
        <v>96800</v>
      </c>
      <c r="F7" s="1">
        <v>0</v>
      </c>
      <c r="G7" s="1">
        <v>0</v>
      </c>
      <c r="H7" s="1" t="s">
        <v>17</v>
      </c>
      <c r="I7" s="1"/>
      <c r="J7" s="1">
        <f>E7</f>
        <v>96800</v>
      </c>
      <c r="K7" s="1">
        <v>0</v>
      </c>
      <c r="L7" s="1">
        <f>J7</f>
        <v>96800</v>
      </c>
      <c r="M7" s="1"/>
      <c r="N7" s="1"/>
      <c r="O7" s="13"/>
    </row>
    <row r="8" spans="1:15" ht="53" customHeight="1" thickBot="1" x14ac:dyDescent="0.25">
      <c r="B8" s="41"/>
      <c r="C8" s="50"/>
      <c r="D8" s="39" t="s">
        <v>27</v>
      </c>
      <c r="E8" s="14">
        <v>35000</v>
      </c>
      <c r="F8" s="14">
        <v>0</v>
      </c>
      <c r="G8" s="14">
        <v>0</v>
      </c>
      <c r="H8" s="14" t="s">
        <v>17</v>
      </c>
      <c r="I8" s="14"/>
      <c r="J8" s="14">
        <v>0</v>
      </c>
      <c r="K8" s="14">
        <v>0</v>
      </c>
      <c r="L8" s="14">
        <v>0</v>
      </c>
      <c r="M8" s="14"/>
      <c r="N8" s="14"/>
      <c r="O8" s="15">
        <f>E8</f>
        <v>35000</v>
      </c>
    </row>
    <row r="9" spans="1:15" x14ac:dyDescent="0.2">
      <c r="B9" s="41"/>
      <c r="C9" s="24"/>
      <c r="D9" s="9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</row>
    <row r="10" spans="1:15" x14ac:dyDescent="0.2">
      <c r="B10" s="41"/>
      <c r="C10" s="25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3"/>
    </row>
    <row r="11" spans="1:15" x14ac:dyDescent="0.2">
      <c r="B11" s="41"/>
      <c r="C11" s="25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3"/>
    </row>
    <row r="12" spans="1:15" x14ac:dyDescent="0.2">
      <c r="B12" s="41"/>
      <c r="C12" s="25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3"/>
    </row>
    <row r="13" spans="1:15" x14ac:dyDescent="0.2">
      <c r="B13" s="41"/>
      <c r="C13" s="25"/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3"/>
    </row>
    <row r="14" spans="1:15" ht="16" thickBot="1" x14ac:dyDescent="0.25">
      <c r="B14" s="42"/>
      <c r="C14" s="26"/>
      <c r="D14" s="2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1:15" ht="29.25" customHeight="1" thickBot="1" x14ac:dyDescent="0.25">
      <c r="B15" s="5" t="s">
        <v>3</v>
      </c>
      <c r="C15" s="6"/>
      <c r="D15" s="6"/>
      <c r="E15" s="7">
        <f>E5+E7+E6+E8+E4</f>
        <v>847387.75</v>
      </c>
      <c r="F15" s="7">
        <f>F5+F7+F4+F6+F8</f>
        <v>53681.51</v>
      </c>
      <c r="G15" s="7">
        <f>G4</f>
        <v>14556.239999999998</v>
      </c>
      <c r="H15" s="7"/>
      <c r="I15" s="7"/>
      <c r="J15" s="7">
        <f>J7+J6+J5</f>
        <v>744150</v>
      </c>
      <c r="K15" s="7">
        <f>K5+K7+K6</f>
        <v>375000</v>
      </c>
      <c r="L15" s="7">
        <f>L5+L7+L6</f>
        <v>342450</v>
      </c>
      <c r="M15" s="7">
        <f>M5+M7+M6</f>
        <v>26700</v>
      </c>
      <c r="N15" s="7">
        <f>N5+N7</f>
        <v>0</v>
      </c>
      <c r="O15" s="8">
        <f>O8</f>
        <v>35000</v>
      </c>
    </row>
    <row r="19" spans="7:9" ht="16" x14ac:dyDescent="0.2">
      <c r="G19" s="3"/>
      <c r="H19" s="4" t="s">
        <v>16</v>
      </c>
      <c r="I19" s="3"/>
    </row>
    <row r="20" spans="7:9" ht="16" x14ac:dyDescent="0.2">
      <c r="G20" s="3"/>
      <c r="H20" s="4"/>
      <c r="I20" s="3"/>
    </row>
    <row r="21" spans="7:9" x14ac:dyDescent="0.2">
      <c r="G21" s="3"/>
      <c r="H21" s="3"/>
      <c r="I21" s="3"/>
    </row>
  </sheetData>
  <autoFilter ref="A1:G2" xr:uid="{00000000-0009-0000-0000-000000000000}">
    <filterColumn colId="5" showButton="0"/>
  </autoFilter>
  <mergeCells count="5">
    <mergeCell ref="B4:B14"/>
    <mergeCell ref="F1:G1"/>
    <mergeCell ref="K1:O1"/>
    <mergeCell ref="H1:I1"/>
    <mergeCell ref="C4:C8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73" fitToHeight="0" orientation="landscape" r:id="rId1"/>
  <headerFooter>
    <oddHeader>&amp;CAnexa la Cererea de finanțare pentru Programul multianual privind finanțarea elaborării și/sau actualizării planurilor urbanistice generale ale localităților și a regulamentelor locale de urbanism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Anexa1 (2)</vt:lpstr>
      <vt:lpstr>'Anexa1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bailesteanul</dc:creator>
  <cp:lastModifiedBy>Trif Madalina</cp:lastModifiedBy>
  <cp:lastPrinted>2023-11-24T08:09:51Z</cp:lastPrinted>
  <dcterms:created xsi:type="dcterms:W3CDTF">2016-03-09T08:11:06Z</dcterms:created>
  <dcterms:modified xsi:type="dcterms:W3CDTF">2026-04-16T09:28:37Z</dcterms:modified>
</cp:coreProperties>
</file>